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ntry form — EC ARDF 2015" sheetId="1" r:id="rId1"/>
  </sheets>
  <calcPr calcId="145621"/>
</workbook>
</file>

<file path=xl/calcChain.xml><?xml version="1.0" encoding="utf-8"?>
<calcChain xmlns="http://schemas.openxmlformats.org/spreadsheetml/2006/main">
  <c r="A71" i="1" l="1"/>
  <c r="B59" i="1" l="1"/>
  <c r="B58" i="1"/>
  <c r="B28" i="1"/>
  <c r="B57" i="1"/>
  <c r="B38" i="1"/>
  <c r="B47" i="1"/>
  <c r="J7" i="1" l="1"/>
  <c r="K9" i="1" s="1"/>
</calcChain>
</file>

<file path=xl/sharedStrings.xml><?xml version="1.0" encoding="utf-8"?>
<sst xmlns="http://schemas.openxmlformats.org/spreadsheetml/2006/main" count="114" uniqueCount="95">
  <si>
    <t>Society</t>
  </si>
  <si>
    <t>Country</t>
  </si>
  <si>
    <t>Contact email</t>
  </si>
  <si>
    <t>Contact person</t>
  </si>
  <si>
    <t>W19</t>
  </si>
  <si>
    <t>W21</t>
  </si>
  <si>
    <t>W35</t>
  </si>
  <si>
    <t>W50</t>
  </si>
  <si>
    <t>W60</t>
  </si>
  <si>
    <t>M19</t>
  </si>
  <si>
    <t>M21</t>
  </si>
  <si>
    <t>M40</t>
  </si>
  <si>
    <t>M50</t>
  </si>
  <si>
    <t>M60</t>
  </si>
  <si>
    <t>M70</t>
  </si>
  <si>
    <r>
      <t xml:space="preserve">Tue (Aug 18) — </t>
    </r>
    <r>
      <rPr>
        <b/>
        <sz val="11"/>
        <color theme="1"/>
        <rFont val="Calibri"/>
        <family val="2"/>
        <charset val="238"/>
        <scheme val="minor"/>
      </rPr>
      <t>foxoring</t>
    </r>
  </si>
  <si>
    <r>
      <t xml:space="preserve">Wed (Aug 19) — </t>
    </r>
    <r>
      <rPr>
        <b/>
        <sz val="11"/>
        <color theme="1"/>
        <rFont val="Calibri"/>
        <family val="2"/>
        <charset val="238"/>
        <scheme val="minor"/>
      </rPr>
      <t>sprint</t>
    </r>
  </si>
  <si>
    <r>
      <t xml:space="preserve">Thu (Aug 20) — </t>
    </r>
    <r>
      <rPr>
        <b/>
        <sz val="11"/>
        <color theme="1"/>
        <rFont val="Calibri"/>
        <family val="2"/>
        <charset val="238"/>
        <scheme val="minor"/>
      </rPr>
      <t>first classic</t>
    </r>
  </si>
  <si>
    <r>
      <t xml:space="preserve">Sat (Aug 22) — </t>
    </r>
    <r>
      <rPr>
        <b/>
        <sz val="11"/>
        <color theme="1"/>
        <rFont val="Calibri"/>
        <family val="2"/>
        <charset val="238"/>
        <scheme val="minor"/>
      </rPr>
      <t>second classic</t>
    </r>
  </si>
  <si>
    <t>number of competitors per category</t>
  </si>
  <si>
    <t>sum of entry fees</t>
  </si>
  <si>
    <t>EUR</t>
  </si>
  <si>
    <t>team
officials</t>
  </si>
  <si>
    <t xml:space="preserve">E N T R Y   F E E S </t>
  </si>
  <si>
    <t>G E N E R A L</t>
  </si>
  <si>
    <t>(A) Full-day trip to Carlsbad (Jan Becher Museum, Colonnade, Hot Spring)</t>
  </si>
  <si>
    <t>(B) Full-day trip to Franzensbad (Glauber Spring Hall, nature reserve SOOS)</t>
  </si>
  <si>
    <t>(C) Half-day trip to the castle Kynžvart (Metternich)</t>
  </si>
  <si>
    <t>(D) Half-day trip to a monastery in "Teplá" (Historical Library)</t>
  </si>
  <si>
    <t>COMPETITION</t>
  </si>
  <si>
    <t>separate trip fees</t>
  </si>
  <si>
    <t>Team arrival (date &amp; time)</t>
  </si>
  <si>
    <t>Team departure (date &amp; time)</t>
  </si>
  <si>
    <t>Sun/Mon</t>
  </si>
  <si>
    <t>Tue/Wed</t>
  </si>
  <si>
    <t>Wed/Thu</t>
  </si>
  <si>
    <t>Thu/Fri</t>
  </si>
  <si>
    <t>Fri/Sat</t>
  </si>
  <si>
    <t>Sat/Sun</t>
  </si>
  <si>
    <t>Mon/Tue</t>
  </si>
  <si>
    <t>Aug 16</t>
  </si>
  <si>
    <t>Aug 17</t>
  </si>
  <si>
    <t>Aug 18</t>
  </si>
  <si>
    <t>Aug 19</t>
  </si>
  <si>
    <t>Aug 20</t>
  </si>
  <si>
    <t>Aug 21</t>
  </si>
  <si>
    <t>Aug 22</t>
  </si>
  <si>
    <t>A C C O M M O D A T I O N   &amp;   B O A R D</t>
  </si>
  <si>
    <t>ACCOMMODATION
TYPE</t>
  </si>
  <si>
    <t>(B) hostel Zlatý Zámek (cheaper)</t>
  </si>
  <si>
    <t>accommodation and board</t>
  </si>
  <si>
    <t>number of persons per night</t>
  </si>
  <si>
    <t>(A) hotel type (Krakonoš, etc.)</t>
  </si>
  <si>
    <t>Contact cell phone</t>
  </si>
  <si>
    <t>Aug 12</t>
  </si>
  <si>
    <t>Aug 13</t>
  </si>
  <si>
    <t>Aug 14</t>
  </si>
  <si>
    <t>Aug 15</t>
  </si>
  <si>
    <t>price per training camp</t>
  </si>
  <si>
    <t>T R A I N I N G   C A M P (ACCOMMODATION &amp;  FULL BOARD &amp; ENTRY FEE)</t>
  </si>
  <si>
    <t>number of persons per night &amp; competition</t>
  </si>
  <si>
    <t>hostel &amp; entry fee</t>
  </si>
  <si>
    <t>TRAINING
CAMP</t>
  </si>
  <si>
    <t>(reduced fee for packages is applied automatically)</t>
  </si>
  <si>
    <t>BUS TO FINISH FOR VISITORS</t>
  </si>
  <si>
    <t>persons</t>
  </si>
  <si>
    <r>
      <t xml:space="preserve">bus to finish </t>
    </r>
    <r>
      <rPr>
        <b/>
        <sz val="11"/>
        <color theme="1"/>
        <rFont val="Calibri"/>
        <family val="2"/>
        <charset val="238"/>
        <scheme val="minor"/>
      </rPr>
      <t>for visitors</t>
    </r>
  </si>
  <si>
    <t>separate
HAMFEST
fee</t>
  </si>
  <si>
    <t>separate fee for HAMFEST</t>
  </si>
  <si>
    <t>(ask for this only if you do not use offered accommodation)</t>
  </si>
  <si>
    <t xml:space="preserve">We will need to arrange transport of </t>
  </si>
  <si>
    <t>persons TO the venue from</t>
  </si>
  <si>
    <t>persons FROM the venue to</t>
  </si>
  <si>
    <t>Prague/Carlsbad</t>
  </si>
  <si>
    <t>Wire transfer to the account:</t>
  </si>
  <si>
    <t>Beneficiary: Asociace radioveho orientacniho behu ČR</t>
  </si>
  <si>
    <t>Ben. Address: Zátopkova 100/2, 160 17 Praha 6</t>
  </si>
  <si>
    <t>Bank: GE Money CZ</t>
  </si>
  <si>
    <t>BIC: AGBACZPP</t>
  </si>
  <si>
    <t>IBAN: CZ68 0600 0000 0001 5498 8883</t>
  </si>
  <si>
    <t>Account: 154988883 (bank code 0600)</t>
  </si>
  <si>
    <t>OR</t>
  </si>
  <si>
    <t>(payment for transport will be processed individually)</t>
  </si>
  <si>
    <t>EUR LATER</t>
  </si>
  <si>
    <t>Bank address: Vitezne namesti 577/2, 160 00 Praha 6, Czech Republic</t>
  </si>
  <si>
    <t>N O T E S</t>
  </si>
  <si>
    <t>please, use this field for any note you would like to pass to organizers</t>
  </si>
  <si>
    <t>T O T A L    F E E</t>
  </si>
  <si>
    <r>
      <t>Filled form to be sent via email to info@ardf2015.cz not later than by June 1</t>
    </r>
    <r>
      <rPr>
        <b/>
        <vertAlign val="superscript"/>
        <sz val="18"/>
        <rFont val="Calibri"/>
        <family val="2"/>
        <charset val="238"/>
        <scheme val="minor"/>
      </rPr>
      <t>st</t>
    </r>
    <r>
      <rPr>
        <b/>
        <sz val="18"/>
        <rFont val="Calibri"/>
        <family val="2"/>
        <charset val="238"/>
        <scheme val="minor"/>
      </rPr>
      <t>, 2015.
For details on prices, please, refer to Bulletin No. 2.</t>
    </r>
  </si>
  <si>
    <t>®</t>
  </si>
  <si>
    <r>
      <t>20</t>
    </r>
    <r>
      <rPr>
        <b/>
        <vertAlign val="superscript"/>
        <sz val="28"/>
        <rFont val="Helvetica"/>
        <family val="2"/>
      </rPr>
      <t>th</t>
    </r>
    <r>
      <rPr>
        <b/>
        <sz val="28"/>
        <rFont val="Helvetica"/>
        <family val="2"/>
      </rPr>
      <t xml:space="preserve"> IARU Region 1 ARDF Championships 2015</t>
    </r>
  </si>
  <si>
    <t>T R I P S   &amp;   B U S   F O R   V I S I T O R S   &amp;   H A M F E S T</t>
  </si>
  <si>
    <r>
      <rPr>
        <b/>
        <sz val="14"/>
        <rFont val="Calibri"/>
        <family val="2"/>
        <charset val="238"/>
        <scheme val="minor"/>
      </rPr>
      <t>EUR</t>
    </r>
    <r>
      <rPr>
        <b/>
        <sz val="16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shall be paid by June 30</t>
    </r>
  </si>
  <si>
    <t>(only those in excess of number of accommodated persons)</t>
  </si>
  <si>
    <t>TRIPS — indicate wishes of the WHOLE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</si>
</sst>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name val="Calibri"/>
      <family val="2"/>
      <charset val="238"/>
      <scheme val="minor"/>
    </font>
    <font>
      <b/>
      <vertAlign val="superscript"/>
      <sz val="18"/>
      <name val="Calibri"/>
      <family val="2"/>
      <charset val="238"/>
      <scheme val="minor"/>
    </font>
    <font>
      <b/>
      <sz val="28"/>
      <color rgb="FFFF0000"/>
      <name val="Symbol"/>
      <family val="1"/>
      <charset val="2"/>
    </font>
    <font>
      <b/>
      <sz val="28"/>
      <color rgb="FFFF0000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8"/>
      <name val="Helvetica"/>
      <family val="2"/>
    </font>
    <font>
      <b/>
      <vertAlign val="superscript"/>
      <sz val="28"/>
      <name val="Helvetica"/>
      <family val="2"/>
    </font>
    <font>
      <b/>
      <sz val="14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0" xfId="0" applyAlignment="1"/>
    <xf numFmtId="0" fontId="0" fillId="0" borderId="1" xfId="0" applyBorder="1" applyAlignment="1">
      <alignment wrapText="1"/>
    </xf>
    <xf numFmtId="0" fontId="5" fillId="0" borderId="0" xfId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8" fillId="2" borderId="9" xfId="0" applyFont="1" applyFill="1" applyBorder="1" applyAlignment="1">
      <alignment horizontal="right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1" fontId="0" fillId="4" borderId="1" xfId="0" applyNumberForma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/>
    <xf numFmtId="0" fontId="18" fillId="2" borderId="6" xfId="0" applyFont="1" applyFill="1" applyBorder="1" applyAlignment="1">
      <alignment horizontal="right" vertical="center"/>
    </xf>
    <xf numFmtId="0" fontId="18" fillId="2" borderId="9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0" fillId="4" borderId="18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20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21" xfId="0" applyFill="1" applyBorder="1" applyAlignment="1">
      <alignment horizontal="left" vertical="top"/>
    </xf>
    <xf numFmtId="0" fontId="0" fillId="4" borderId="22" xfId="0" applyFill="1" applyBorder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0" fontId="0" fillId="4" borderId="24" xfId="0" applyFill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0" fillId="3" borderId="9" xfId="0" applyFill="1" applyBorder="1" applyAlignment="1">
      <alignment shrinkToFit="1"/>
    </xf>
    <xf numFmtId="0" fontId="0" fillId="3" borderId="0" xfId="0" applyFill="1" applyBorder="1" applyAlignment="1">
      <alignment shrinkToFit="1"/>
    </xf>
    <xf numFmtId="0" fontId="0" fillId="3" borderId="10" xfId="0" applyFill="1" applyBorder="1" applyAlignment="1">
      <alignment shrinkToFit="1"/>
    </xf>
    <xf numFmtId="0" fontId="2" fillId="3" borderId="9" xfId="0" applyFont="1" applyFill="1" applyBorder="1" applyAlignment="1">
      <alignment shrinkToFit="1"/>
    </xf>
    <xf numFmtId="0" fontId="2" fillId="3" borderId="0" xfId="0" applyFont="1" applyFill="1" applyBorder="1" applyAlignment="1">
      <alignment shrinkToFit="1"/>
    </xf>
    <xf numFmtId="0" fontId="2" fillId="3" borderId="10" xfId="0" applyFont="1" applyFill="1" applyBorder="1" applyAlignment="1">
      <alignment shrinkToFit="1"/>
    </xf>
    <xf numFmtId="0" fontId="0" fillId="3" borderId="11" xfId="0" applyFill="1" applyBorder="1" applyAlignment="1">
      <alignment shrinkToFit="1"/>
    </xf>
    <xf numFmtId="0" fontId="0" fillId="3" borderId="12" xfId="0" applyFill="1" applyBorder="1" applyAlignment="1">
      <alignment shrinkToFit="1"/>
    </xf>
    <xf numFmtId="0" fontId="0" fillId="3" borderId="13" xfId="0" applyFill="1" applyBorder="1" applyAlignment="1">
      <alignment shrinkToFit="1"/>
    </xf>
    <xf numFmtId="0" fontId="7" fillId="0" borderId="5" xfId="0" applyFont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left"/>
    </xf>
    <xf numFmtId="0" fontId="15" fillId="2" borderId="7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view="pageBreakPreview" topLeftCell="A27" zoomScale="60" zoomScaleNormal="100" workbookViewId="0">
      <selection activeCell="O67" sqref="O67"/>
    </sheetView>
  </sheetViews>
  <sheetFormatPr defaultRowHeight="15" x14ac:dyDescent="0.25"/>
  <cols>
    <col min="1" max="1" width="29.5703125" customWidth="1"/>
    <col min="2" max="2" width="9.42578125" customWidth="1"/>
  </cols>
  <sheetData>
    <row r="1" spans="1:13" ht="47.25" customHeight="1" x14ac:dyDescent="0.25">
      <c r="A1" s="45" t="s">
        <v>90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5.25" customHeight="1" x14ac:dyDescent="0.25">
      <c r="A2" s="8"/>
    </row>
    <row r="3" spans="1:13" ht="54" customHeight="1" x14ac:dyDescent="0.25">
      <c r="A3" s="49" t="s">
        <v>88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x14ac:dyDescent="0.25">
      <c r="A4" s="8"/>
    </row>
    <row r="5" spans="1:13" x14ac:dyDescent="0.25">
      <c r="A5" s="24" t="s">
        <v>24</v>
      </c>
      <c r="B5" s="24"/>
      <c r="C5" s="24"/>
      <c r="D5" s="24"/>
      <c r="E5" s="24"/>
      <c r="F5" s="24"/>
      <c r="G5" s="24"/>
      <c r="H5" s="24"/>
      <c r="I5" s="20"/>
      <c r="J5" s="72" t="s">
        <v>87</v>
      </c>
      <c r="K5" s="72"/>
      <c r="L5" s="72"/>
      <c r="M5" s="72"/>
    </row>
    <row r="6" spans="1:13" ht="15.75" thickBot="1" x14ac:dyDescent="0.3"/>
    <row r="7" spans="1:13" x14ac:dyDescent="0.25">
      <c r="A7" s="5" t="s">
        <v>0</v>
      </c>
      <c r="B7" s="58"/>
      <c r="C7" s="58"/>
      <c r="D7" s="58"/>
      <c r="E7" s="58"/>
      <c r="F7" s="58"/>
      <c r="G7" s="58"/>
      <c r="H7" s="58"/>
      <c r="I7" s="70" t="s">
        <v>89</v>
      </c>
      <c r="J7" s="21">
        <f>B28+B57+B38+B47+B58+B59</f>
        <v>0</v>
      </c>
      <c r="K7" s="74" t="s">
        <v>92</v>
      </c>
      <c r="L7" s="74"/>
      <c r="M7" s="75"/>
    </row>
    <row r="8" spans="1:13" x14ac:dyDescent="0.25">
      <c r="A8" s="5" t="s">
        <v>1</v>
      </c>
      <c r="B8" s="58"/>
      <c r="C8" s="58"/>
      <c r="D8" s="58"/>
      <c r="E8" s="58"/>
      <c r="F8" s="58"/>
      <c r="G8" s="58"/>
      <c r="H8" s="58"/>
      <c r="I8" s="71"/>
      <c r="J8" s="22"/>
      <c r="K8" s="76"/>
      <c r="L8" s="76"/>
      <c r="M8" s="77"/>
    </row>
    <row r="9" spans="1:13" x14ac:dyDescent="0.25">
      <c r="A9" s="5" t="s">
        <v>3</v>
      </c>
      <c r="B9" s="73"/>
      <c r="C9" s="73"/>
      <c r="D9" s="73"/>
      <c r="E9" s="73"/>
      <c r="F9" s="73"/>
      <c r="G9" s="73"/>
      <c r="H9" s="73"/>
      <c r="J9" s="11" t="s">
        <v>81</v>
      </c>
      <c r="K9" s="12">
        <f>J7+MAX(SUM(B23:M23),SUM(B24:M24),SUM(B25:M25),SUM(B26:M26))*50</f>
        <v>0</v>
      </c>
      <c r="L9" s="13" t="s">
        <v>83</v>
      </c>
      <c r="M9" s="14"/>
    </row>
    <row r="10" spans="1:13" x14ac:dyDescent="0.25">
      <c r="A10" s="5" t="s">
        <v>2</v>
      </c>
      <c r="B10" s="73"/>
      <c r="C10" s="73"/>
      <c r="D10" s="73"/>
      <c r="E10" s="73"/>
      <c r="F10" s="73"/>
      <c r="G10" s="73"/>
      <c r="H10" s="73"/>
      <c r="J10" s="35" t="s">
        <v>74</v>
      </c>
      <c r="K10" s="36"/>
      <c r="L10" s="36"/>
      <c r="M10" s="37"/>
    </row>
    <row r="11" spans="1:13" x14ac:dyDescent="0.25">
      <c r="A11" s="5" t="s">
        <v>53</v>
      </c>
      <c r="B11" s="73"/>
      <c r="C11" s="73"/>
      <c r="D11" s="73"/>
      <c r="E11" s="73"/>
      <c r="F11" s="73"/>
      <c r="G11" s="73"/>
      <c r="H11" s="73"/>
      <c r="J11" s="35" t="s">
        <v>75</v>
      </c>
      <c r="K11" s="36"/>
      <c r="L11" s="36"/>
      <c r="M11" s="37"/>
    </row>
    <row r="12" spans="1:13" x14ac:dyDescent="0.25">
      <c r="A12" s="5" t="s">
        <v>31</v>
      </c>
      <c r="B12" s="73"/>
      <c r="C12" s="73"/>
      <c r="D12" s="73"/>
      <c r="E12" s="73"/>
      <c r="F12" s="73"/>
      <c r="G12" s="73"/>
      <c r="H12" s="73"/>
      <c r="J12" s="35" t="s">
        <v>76</v>
      </c>
      <c r="K12" s="36"/>
      <c r="L12" s="36"/>
      <c r="M12" s="37"/>
    </row>
    <row r="13" spans="1:13" x14ac:dyDescent="0.25">
      <c r="A13" s="5" t="s">
        <v>32</v>
      </c>
      <c r="B13" s="73"/>
      <c r="C13" s="73"/>
      <c r="D13" s="73"/>
      <c r="E13" s="73"/>
      <c r="F13" s="73"/>
      <c r="G13" s="73"/>
      <c r="H13" s="73"/>
      <c r="J13" s="35" t="s">
        <v>77</v>
      </c>
      <c r="K13" s="36"/>
      <c r="L13" s="36"/>
      <c r="M13" s="37"/>
    </row>
    <row r="14" spans="1:13" x14ac:dyDescent="0.25">
      <c r="J14" s="35" t="s">
        <v>78</v>
      </c>
      <c r="K14" s="36"/>
      <c r="L14" s="36"/>
      <c r="M14" s="37"/>
    </row>
    <row r="15" spans="1:13" x14ac:dyDescent="0.25">
      <c r="A15" s="56" t="s">
        <v>70</v>
      </c>
      <c r="B15" s="56"/>
      <c r="C15" s="18"/>
      <c r="D15" s="67" t="s">
        <v>71</v>
      </c>
      <c r="E15" s="68"/>
      <c r="F15" s="69"/>
      <c r="G15" s="57" t="s">
        <v>73</v>
      </c>
      <c r="H15" s="57"/>
      <c r="J15" s="38" t="s">
        <v>79</v>
      </c>
      <c r="K15" s="39"/>
      <c r="L15" s="39"/>
      <c r="M15" s="40"/>
    </row>
    <row r="16" spans="1:13" x14ac:dyDescent="0.25">
      <c r="A16" s="56" t="s">
        <v>70</v>
      </c>
      <c r="B16" s="56"/>
      <c r="C16" s="18"/>
      <c r="D16" s="67" t="s">
        <v>72</v>
      </c>
      <c r="E16" s="68"/>
      <c r="F16" s="69"/>
      <c r="G16" s="57" t="s">
        <v>73</v>
      </c>
      <c r="H16" s="57"/>
      <c r="J16" s="35" t="s">
        <v>80</v>
      </c>
      <c r="K16" s="36"/>
      <c r="L16" s="36"/>
      <c r="M16" s="37"/>
    </row>
    <row r="17" spans="1:13" ht="15.75" thickBot="1" x14ac:dyDescent="0.3">
      <c r="A17" s="10"/>
      <c r="B17" s="44" t="s">
        <v>82</v>
      </c>
      <c r="C17" s="44"/>
      <c r="D17" s="44"/>
      <c r="E17" s="44"/>
      <c r="F17" s="44"/>
      <c r="G17" s="44"/>
      <c r="H17" s="44"/>
      <c r="J17" s="41" t="s">
        <v>84</v>
      </c>
      <c r="K17" s="42"/>
      <c r="L17" s="42"/>
      <c r="M17" s="43"/>
    </row>
    <row r="19" spans="1:13" x14ac:dyDescent="0.25">
      <c r="A19" s="24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1" spans="1:13" x14ac:dyDescent="0.25">
      <c r="A21" s="62" t="s">
        <v>29</v>
      </c>
      <c r="B21" s="61" t="s">
        <v>22</v>
      </c>
      <c r="C21" s="60" t="s">
        <v>19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x14ac:dyDescent="0.25">
      <c r="A22" s="48"/>
      <c r="B22" s="60"/>
      <c r="C22" s="3" t="s">
        <v>9</v>
      </c>
      <c r="D22" s="3" t="s">
        <v>10</v>
      </c>
      <c r="E22" s="3" t="s">
        <v>11</v>
      </c>
      <c r="F22" s="3" t="s">
        <v>12</v>
      </c>
      <c r="G22" s="3" t="s">
        <v>13</v>
      </c>
      <c r="H22" s="3" t="s">
        <v>14</v>
      </c>
      <c r="I22" s="3" t="s">
        <v>4</v>
      </c>
      <c r="J22" s="3" t="s">
        <v>5</v>
      </c>
      <c r="K22" s="3" t="s">
        <v>6</v>
      </c>
      <c r="L22" s="3" t="s">
        <v>7</v>
      </c>
      <c r="M22" s="3" t="s">
        <v>8</v>
      </c>
    </row>
    <row r="23" spans="1:13" x14ac:dyDescent="0.25">
      <c r="A23" s="4" t="s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x14ac:dyDescent="0.25">
      <c r="A24" s="4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x14ac:dyDescent="0.25">
      <c r="A25" s="4" t="s">
        <v>17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x14ac:dyDescent="0.25">
      <c r="A26" s="4" t="s">
        <v>18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8" spans="1:13" x14ac:dyDescent="0.25">
      <c r="A28" s="2" t="s">
        <v>20</v>
      </c>
      <c r="B28" s="2">
        <f>SUM(B23:M26)*45</f>
        <v>0</v>
      </c>
      <c r="C28" s="2" t="s">
        <v>21</v>
      </c>
    </row>
    <row r="30" spans="1:13" x14ac:dyDescent="0.25">
      <c r="A30" s="24" t="s">
        <v>47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2" spans="1:13" x14ac:dyDescent="0.25">
      <c r="A32" s="52" t="s">
        <v>48</v>
      </c>
      <c r="B32" s="34" t="s">
        <v>51</v>
      </c>
      <c r="C32" s="34"/>
      <c r="D32" s="34"/>
      <c r="E32" s="34"/>
      <c r="F32" s="34"/>
      <c r="G32" s="34"/>
      <c r="H32" s="34"/>
    </row>
    <row r="33" spans="1:13" ht="15" customHeight="1" x14ac:dyDescent="0.25">
      <c r="A33" s="52"/>
      <c r="B33" s="9" t="s">
        <v>33</v>
      </c>
      <c r="C33" s="3" t="s">
        <v>39</v>
      </c>
      <c r="D33" s="3" t="s">
        <v>34</v>
      </c>
      <c r="E33" s="3" t="s">
        <v>35</v>
      </c>
      <c r="F33" s="3" t="s">
        <v>36</v>
      </c>
      <c r="G33" s="3" t="s">
        <v>37</v>
      </c>
      <c r="H33" s="3" t="s">
        <v>38</v>
      </c>
    </row>
    <row r="34" spans="1:13" x14ac:dyDescent="0.25">
      <c r="A34" s="52"/>
      <c r="B34" s="9" t="s">
        <v>40</v>
      </c>
      <c r="C34" s="3" t="s">
        <v>41</v>
      </c>
      <c r="D34" s="3" t="s">
        <v>42</v>
      </c>
      <c r="E34" s="3" t="s">
        <v>43</v>
      </c>
      <c r="F34" s="3" t="s">
        <v>44</v>
      </c>
      <c r="G34" s="3" t="s">
        <v>45</v>
      </c>
      <c r="H34" s="3" t="s">
        <v>46</v>
      </c>
    </row>
    <row r="35" spans="1:13" x14ac:dyDescent="0.25">
      <c r="A35" s="4" t="s">
        <v>52</v>
      </c>
      <c r="B35" s="16"/>
      <c r="C35" s="17"/>
      <c r="D35" s="17"/>
      <c r="E35" s="17"/>
      <c r="F35" s="17"/>
      <c r="G35" s="17"/>
      <c r="H35" s="17"/>
    </row>
    <row r="36" spans="1:13" x14ac:dyDescent="0.25">
      <c r="A36" s="4" t="s">
        <v>49</v>
      </c>
      <c r="B36" s="16"/>
      <c r="C36" s="17"/>
      <c r="D36" s="17"/>
      <c r="E36" s="17"/>
      <c r="F36" s="17"/>
      <c r="G36" s="17"/>
      <c r="H36" s="17"/>
    </row>
    <row r="38" spans="1:13" x14ac:dyDescent="0.25">
      <c r="A38" s="2" t="s">
        <v>50</v>
      </c>
      <c r="B38" s="2">
        <f>B35*40+B36*25+SUM(C35:H35)*50-IF(C35*D35*E35*F35*G35*H35&gt;0,MIN(C35:H35)*20,0)+SUM(C36:H36)*33-IF(C36*D36*E36*F36*G36*H36&gt;0,MIN(C36:H36)*18,0)</f>
        <v>0</v>
      </c>
      <c r="C38" s="2" t="s">
        <v>21</v>
      </c>
      <c r="D38" s="19" t="s">
        <v>63</v>
      </c>
      <c r="E38" s="6"/>
      <c r="F38" s="6"/>
      <c r="G38" s="6"/>
      <c r="H38" s="1"/>
    </row>
    <row r="40" spans="1:13" x14ac:dyDescent="0.25">
      <c r="A40" s="24" t="s">
        <v>59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2" spans="1:13" x14ac:dyDescent="0.25">
      <c r="A42" s="46" t="s">
        <v>62</v>
      </c>
      <c r="B42" s="34" t="s">
        <v>60</v>
      </c>
      <c r="C42" s="34"/>
      <c r="D42" s="34"/>
      <c r="E42" s="34"/>
      <c r="F42" s="34"/>
    </row>
    <row r="43" spans="1:13" x14ac:dyDescent="0.25">
      <c r="A43" s="47"/>
      <c r="B43" s="3" t="s">
        <v>35</v>
      </c>
      <c r="C43" s="3" t="s">
        <v>36</v>
      </c>
      <c r="D43" s="3" t="s">
        <v>37</v>
      </c>
      <c r="E43" s="3" t="s">
        <v>38</v>
      </c>
      <c r="F43" s="3" t="s">
        <v>33</v>
      </c>
    </row>
    <row r="44" spans="1:13" x14ac:dyDescent="0.25">
      <c r="A44" s="48"/>
      <c r="B44" s="3" t="s">
        <v>54</v>
      </c>
      <c r="C44" s="3" t="s">
        <v>55</v>
      </c>
      <c r="D44" s="3" t="s">
        <v>56</v>
      </c>
      <c r="E44" s="3" t="s">
        <v>57</v>
      </c>
      <c r="F44" s="3" t="s">
        <v>40</v>
      </c>
    </row>
    <row r="45" spans="1:13" x14ac:dyDescent="0.25">
      <c r="A45" s="7" t="s">
        <v>61</v>
      </c>
      <c r="B45" s="15"/>
      <c r="C45" s="15"/>
      <c r="D45" s="15"/>
      <c r="E45" s="15"/>
      <c r="F45" s="15"/>
    </row>
    <row r="47" spans="1:13" x14ac:dyDescent="0.25">
      <c r="A47" s="2" t="s">
        <v>58</v>
      </c>
      <c r="B47" s="2">
        <f>SUM(B45:F45)*40-IF(B45*C45*D45*E45*F45&gt;0,MIN(B45:F45)*20,0)</f>
        <v>0</v>
      </c>
      <c r="C47" s="2" t="s">
        <v>21</v>
      </c>
      <c r="D47" s="64" t="s">
        <v>63</v>
      </c>
      <c r="E47" s="64"/>
      <c r="F47" s="64"/>
      <c r="G47" s="64"/>
      <c r="H47" s="64"/>
    </row>
    <row r="49" spans="1:13" x14ac:dyDescent="0.25">
      <c r="A49" s="24" t="s">
        <v>91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1" spans="1:13" x14ac:dyDescent="0.25">
      <c r="A51" s="34" t="s">
        <v>94</v>
      </c>
      <c r="B51" s="34"/>
      <c r="C51" s="34"/>
      <c r="D51" s="34"/>
      <c r="E51" s="34"/>
      <c r="F51" s="3" t="s">
        <v>65</v>
      </c>
      <c r="H51" s="34" t="s">
        <v>64</v>
      </c>
      <c r="I51" s="34"/>
      <c r="J51" s="34"/>
      <c r="K51" s="3" t="s">
        <v>65</v>
      </c>
      <c r="M51" s="53" t="s">
        <v>67</v>
      </c>
    </row>
    <row r="52" spans="1:13" x14ac:dyDescent="0.25">
      <c r="A52" s="63" t="s">
        <v>25</v>
      </c>
      <c r="B52" s="63"/>
      <c r="C52" s="63"/>
      <c r="D52" s="63"/>
      <c r="E52" s="63"/>
      <c r="F52" s="15"/>
      <c r="H52" s="51" t="s">
        <v>15</v>
      </c>
      <c r="I52" s="51"/>
      <c r="J52" s="51"/>
      <c r="K52" s="15"/>
      <c r="M52" s="54"/>
    </row>
    <row r="53" spans="1:13" x14ac:dyDescent="0.25">
      <c r="A53" s="63" t="s">
        <v>26</v>
      </c>
      <c r="B53" s="63"/>
      <c r="C53" s="63"/>
      <c r="D53" s="63"/>
      <c r="E53" s="63"/>
      <c r="F53" s="15"/>
      <c r="H53" s="51" t="s">
        <v>16</v>
      </c>
      <c r="I53" s="51"/>
      <c r="J53" s="51"/>
      <c r="K53" s="15"/>
      <c r="M53" s="55"/>
    </row>
    <row r="54" spans="1:13" x14ac:dyDescent="0.25">
      <c r="A54" s="63" t="s">
        <v>27</v>
      </c>
      <c r="B54" s="63"/>
      <c r="C54" s="63"/>
      <c r="D54" s="63"/>
      <c r="E54" s="63"/>
      <c r="F54" s="15"/>
      <c r="H54" s="51" t="s">
        <v>17</v>
      </c>
      <c r="I54" s="51"/>
      <c r="J54" s="51"/>
      <c r="K54" s="15"/>
      <c r="M54" s="65"/>
    </row>
    <row r="55" spans="1:13" x14ac:dyDescent="0.25">
      <c r="A55" s="63" t="s">
        <v>28</v>
      </c>
      <c r="B55" s="63"/>
      <c r="C55" s="63"/>
      <c r="D55" s="63"/>
      <c r="E55" s="63"/>
      <c r="F55" s="15"/>
      <c r="H55" s="51" t="s">
        <v>18</v>
      </c>
      <c r="I55" s="51"/>
      <c r="J55" s="51"/>
      <c r="K55" s="15"/>
      <c r="M55" s="66"/>
    </row>
    <row r="57" spans="1:13" x14ac:dyDescent="0.25">
      <c r="A57" s="2" t="s">
        <v>30</v>
      </c>
      <c r="B57" s="2">
        <f>IF(SUM(F52:F55)-MAX(C35+C36,D35+D36,E35+E36,F35+F36,G35+G36,H35+H36)&gt;0,(SUM(F52:F55)-MAX(C35+C36,D35+D36,E35+E36,F35+F36,G35+G36,H35+H36)),0)*20</f>
        <v>0</v>
      </c>
      <c r="C57" s="2" t="s">
        <v>21</v>
      </c>
      <c r="D57" s="19" t="s">
        <v>93</v>
      </c>
    </row>
    <row r="58" spans="1:13" x14ac:dyDescent="0.25">
      <c r="A58" s="2" t="s">
        <v>66</v>
      </c>
      <c r="B58" s="2">
        <f>SUM(K52:K55)*5</f>
        <v>0</v>
      </c>
      <c r="C58" s="2" t="s">
        <v>21</v>
      </c>
    </row>
    <row r="59" spans="1:13" x14ac:dyDescent="0.25">
      <c r="A59" s="2" t="s">
        <v>68</v>
      </c>
      <c r="B59" s="2">
        <f>M54*15</f>
        <v>0</v>
      </c>
      <c r="C59" s="2" t="s">
        <v>21</v>
      </c>
      <c r="D59" s="59" t="s">
        <v>69</v>
      </c>
      <c r="E59" s="59"/>
      <c r="F59" s="59"/>
      <c r="G59" s="59"/>
      <c r="H59" s="59"/>
      <c r="I59" s="59"/>
    </row>
    <row r="61" spans="1:13" x14ac:dyDescent="0.25">
      <c r="A61" s="24" t="s">
        <v>85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3" spans="1:13" x14ac:dyDescent="0.25">
      <c r="A63" s="34" t="s">
        <v>86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</row>
    <row r="65" spans="1:13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0"/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0"/>
    </row>
    <row r="67" spans="1:13" x14ac:dyDescent="0.2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0"/>
    </row>
    <row r="68" spans="1:13" x14ac:dyDescent="0.2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0"/>
    </row>
    <row r="69" spans="1:13" x14ac:dyDescent="0.2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3"/>
    </row>
    <row r="71" spans="1:13" ht="21.75" customHeight="1" x14ac:dyDescent="0.25">
      <c r="A71" s="23" t="str">
        <f>"TOTAL SUM OF ALL FEES IS: "&amp;J7&amp;" EUR, if paid by June 30 (or "&amp;K9&amp;" EUR, if paid later). For payment details, see top of the page."</f>
        <v>TOTAL SUM OF ALL FEES IS: 0 EUR, if paid by June 30 (or 0 EUR, if paid later). For payment details, see top of the page.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</sheetData>
  <sheetProtection password="C72A" sheet="1" objects="1" scenarios="1"/>
  <protectedRanges>
    <protectedRange sqref="M54" name="Oblast7"/>
    <protectedRange sqref="K52:K55" name="Oblast6"/>
    <protectedRange sqref="B7:H13" name="Oblast5"/>
    <protectedRange sqref="B23:M26" name="Oblast1"/>
    <protectedRange sqref="G15:H16" name="Oblast2"/>
    <protectedRange sqref="C15:C16" name="Oblast3"/>
    <protectedRange sqref="F52:F55" name="Oblast4"/>
    <protectedRange sqref="A64" name="Oblast8"/>
    <protectedRange sqref="B45:F45" name="Oblast9"/>
    <protectedRange sqref="B35:H36" name="Oblast10"/>
  </protectedRanges>
  <mergeCells count="58">
    <mergeCell ref="D15:F15"/>
    <mergeCell ref="D16:F16"/>
    <mergeCell ref="I7:I8"/>
    <mergeCell ref="A5:H5"/>
    <mergeCell ref="J5:M5"/>
    <mergeCell ref="B8:H8"/>
    <mergeCell ref="B9:H9"/>
    <mergeCell ref="B10:H10"/>
    <mergeCell ref="B11:H11"/>
    <mergeCell ref="K7:M8"/>
    <mergeCell ref="B12:H12"/>
    <mergeCell ref="B13:H13"/>
    <mergeCell ref="J10:M10"/>
    <mergeCell ref="J11:M11"/>
    <mergeCell ref="J12:M12"/>
    <mergeCell ref="J13:M13"/>
    <mergeCell ref="D47:H47"/>
    <mergeCell ref="H53:J53"/>
    <mergeCell ref="H54:J54"/>
    <mergeCell ref="H55:J55"/>
    <mergeCell ref="M54:M55"/>
    <mergeCell ref="A52:E52"/>
    <mergeCell ref="A53:E53"/>
    <mergeCell ref="A54:E54"/>
    <mergeCell ref="A55:E55"/>
    <mergeCell ref="A51:E51"/>
    <mergeCell ref="A1:M1"/>
    <mergeCell ref="B42:F42"/>
    <mergeCell ref="A42:A44"/>
    <mergeCell ref="A3:M3"/>
    <mergeCell ref="H52:J52"/>
    <mergeCell ref="A40:M40"/>
    <mergeCell ref="B32:H32"/>
    <mergeCell ref="A32:A34"/>
    <mergeCell ref="H51:J51"/>
    <mergeCell ref="M51:M53"/>
    <mergeCell ref="A30:M30"/>
    <mergeCell ref="A15:B15"/>
    <mergeCell ref="A16:B16"/>
    <mergeCell ref="G15:H15"/>
    <mergeCell ref="G16:H16"/>
    <mergeCell ref="B7:H7"/>
    <mergeCell ref="J7:J8"/>
    <mergeCell ref="A71:M71"/>
    <mergeCell ref="A61:M61"/>
    <mergeCell ref="A64:M69"/>
    <mergeCell ref="A63:M63"/>
    <mergeCell ref="J14:M14"/>
    <mergeCell ref="J15:M15"/>
    <mergeCell ref="J16:M16"/>
    <mergeCell ref="J17:M17"/>
    <mergeCell ref="B17:H17"/>
    <mergeCell ref="D59:I59"/>
    <mergeCell ref="C21:M21"/>
    <mergeCell ref="B21:B22"/>
    <mergeCell ref="A21:A22"/>
    <mergeCell ref="A19:M19"/>
    <mergeCell ref="A49:M4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Entry form — EC ARDF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2015-05-22T21:32:52Z</dcterms:modified>
</cp:coreProperties>
</file>